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Third Thursday\2025\"/>
    </mc:Choice>
  </mc:AlternateContent>
  <xr:revisionPtr revIDLastSave="0" documentId="13_ncr:1_{C6A93C67-1859-4008-9748-47927D71E836}" xr6:coauthVersionLast="47" xr6:coauthVersionMax="47" xr10:uidLastSave="{00000000-0000-0000-0000-000000000000}"/>
  <bookViews>
    <workbookView xWindow="-28920" yWindow="-120" windowWidth="29040" windowHeight="15840" activeTab="1" xr2:uid="{00000000-000D-0000-FFFF-FFFF00000000}"/>
  </bookViews>
  <sheets>
    <sheet name="Tables" sheetId="1" r:id="rId1"/>
    <sheet name="Charts" sheetId="4" r:id="rId2"/>
    <sheet name="Write-U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c r="G16" i="1"/>
  <c r="F16" i="1"/>
  <c r="E16" i="1"/>
  <c r="D16" i="1"/>
  <c r="C16" i="1"/>
  <c r="B16" i="1"/>
  <c r="Q16" i="1"/>
  <c r="P16" i="1"/>
  <c r="O16" i="1"/>
  <c r="N16" i="1"/>
  <c r="M16" i="1"/>
  <c r="L16" i="1"/>
  <c r="F19" i="1"/>
  <c r="G19" i="1"/>
  <c r="F20" i="1"/>
  <c r="G20" i="1"/>
  <c r="F21" i="1"/>
  <c r="G21" i="1"/>
  <c r="F22" i="1"/>
  <c r="G22" i="1"/>
  <c r="F23" i="1"/>
  <c r="G23" i="1"/>
  <c r="F24" i="1"/>
  <c r="G24" i="1"/>
  <c r="F25" i="1"/>
  <c r="G25" i="1"/>
  <c r="F26" i="1"/>
  <c r="G26" i="1"/>
  <c r="F27" i="1"/>
  <c r="G27" i="1"/>
  <c r="F28" i="1"/>
  <c r="G28" i="1"/>
  <c r="F29" i="1"/>
  <c r="G29" i="1"/>
  <c r="F30" i="1"/>
  <c r="G30" i="1"/>
  <c r="D19" i="1"/>
  <c r="D20" i="1"/>
  <c r="D21" i="1"/>
  <c r="D22" i="1"/>
  <c r="D23" i="1"/>
  <c r="D24" i="1"/>
  <c r="D25" i="1"/>
  <c r="D26" i="1"/>
  <c r="D27" i="1"/>
  <c r="D28" i="1"/>
  <c r="D29" i="1"/>
  <c r="D30" i="1"/>
  <c r="F31" i="1" l="1"/>
  <c r="G31" i="1"/>
  <c r="D31" i="1"/>
  <c r="H4" i="1"/>
  <c r="R15" i="1" l="1"/>
  <c r="R14" i="1"/>
  <c r="R13" i="1"/>
  <c r="R12" i="1"/>
  <c r="R11" i="1"/>
  <c r="R10" i="1"/>
  <c r="R9" i="1"/>
  <c r="R8" i="1"/>
  <c r="R7" i="1"/>
  <c r="R6" i="1"/>
  <c r="R5" i="1"/>
  <c r="H5" i="1"/>
  <c r="H6" i="1"/>
  <c r="H7" i="1"/>
  <c r="H8" i="1"/>
  <c r="H9" i="1"/>
  <c r="H10" i="1"/>
  <c r="H11" i="1"/>
  <c r="H12" i="1"/>
  <c r="H13" i="1"/>
  <c r="H14" i="1"/>
  <c r="H15" i="1"/>
  <c r="H19" i="1"/>
  <c r="H23" i="1" l="1"/>
  <c r="H27" i="1"/>
  <c r="H24" i="1"/>
  <c r="H26" i="1"/>
  <c r="H30" i="1"/>
  <c r="H28" i="1"/>
  <c r="H25" i="1"/>
  <c r="H16" i="1"/>
  <c r="H22" i="1"/>
  <c r="H29" i="1"/>
  <c r="H21" i="1"/>
  <c r="R16" i="1"/>
  <c r="H20" i="1"/>
  <c r="B20" i="1"/>
  <c r="C20" i="1"/>
  <c r="E20" i="1"/>
  <c r="B21" i="1"/>
  <c r="C21" i="1"/>
  <c r="E21" i="1"/>
  <c r="B22" i="1"/>
  <c r="C22" i="1"/>
  <c r="E22" i="1"/>
  <c r="B23" i="1"/>
  <c r="C23" i="1"/>
  <c r="E23" i="1"/>
  <c r="B24" i="1"/>
  <c r="C24" i="1"/>
  <c r="E24" i="1"/>
  <c r="B25" i="1"/>
  <c r="C25" i="1"/>
  <c r="E25" i="1"/>
  <c r="B26" i="1"/>
  <c r="C26" i="1"/>
  <c r="E26" i="1"/>
  <c r="B27" i="1"/>
  <c r="C27" i="1"/>
  <c r="E27" i="1"/>
  <c r="B28" i="1"/>
  <c r="C28" i="1"/>
  <c r="E28" i="1"/>
  <c r="B29" i="1"/>
  <c r="C29" i="1"/>
  <c r="E29" i="1"/>
  <c r="B30" i="1"/>
  <c r="C30" i="1"/>
  <c r="E30" i="1"/>
  <c r="C19" i="1"/>
  <c r="E19" i="1"/>
  <c r="B19" i="1"/>
  <c r="H31" i="1" l="1"/>
  <c r="B31" i="1"/>
  <c r="E31" i="1"/>
  <c r="C31" i="1"/>
</calcChain>
</file>

<file path=xl/sharedStrings.xml><?xml version="1.0" encoding="utf-8"?>
<sst xmlns="http://schemas.openxmlformats.org/spreadsheetml/2006/main" count="66" uniqueCount="25">
  <si>
    <t>Post Benchmark</t>
  </si>
  <si>
    <t>Pre-Benchmark</t>
  </si>
  <si>
    <t>Unemployed</t>
  </si>
  <si>
    <t>Labor Force</t>
  </si>
  <si>
    <t>Employment %</t>
  </si>
  <si>
    <t xml:space="preserve"> Month</t>
  </si>
  <si>
    <t>Month</t>
  </si>
  <si>
    <t>Jan.</t>
  </si>
  <si>
    <t>Feb.</t>
  </si>
  <si>
    <t>Mar</t>
  </si>
  <si>
    <t>Apr</t>
  </si>
  <si>
    <t>May</t>
  </si>
  <si>
    <t>Jun</t>
  </si>
  <si>
    <t>Jul</t>
  </si>
  <si>
    <t>Aug</t>
  </si>
  <si>
    <t>Sep</t>
  </si>
  <si>
    <t>Oct</t>
  </si>
  <si>
    <t>Nov</t>
  </si>
  <si>
    <t>Dec</t>
  </si>
  <si>
    <t>Employed</t>
  </si>
  <si>
    <t xml:space="preserve"> LF Participation</t>
  </si>
  <si>
    <t>Rate</t>
  </si>
  <si>
    <t>Avg.</t>
  </si>
  <si>
    <t>Pre to Post Benchmark Level Differences</t>
  </si>
  <si>
    <t>Pop.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</si>
</sst>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top style="medium">
        <color auto="1"/>
      </top>
      <bottom style="medium">
        <color indexed="64"/>
      </bottom>
      <diagonal/>
    </border>
    <border>
      <left/>
      <right/>
      <top/>
      <bottom style="medium">
        <color indexed="64"/>
      </bottom>
      <diagonal/>
    </border>
  </borders>
  <cellStyleXfs count="1">
    <xf numFmtId="0" fontId="0" fillId="0" borderId="0"/>
  </cellStyleXfs>
  <cellXfs count="31">
    <xf numFmtId="0" fontId="0" fillId="0" borderId="0" xfId="0"/>
    <xf numFmtId="3" fontId="2" fillId="0" borderId="1" xfId="0" applyNumberFormat="1" applyFont="1" applyBorder="1"/>
    <xf numFmtId="164" fontId="0" fillId="0" borderId="1" xfId="0" applyNumberFormat="1" applyBorder="1"/>
    <xf numFmtId="3" fontId="0" fillId="0" borderId="1" xfId="0" applyNumberForma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right"/>
    </xf>
    <xf numFmtId="0" fontId="1" fillId="2" borderId="7" xfId="0" applyFont="1" applyFill="1" applyBorder="1" applyAlignment="1">
      <alignment horizontal="right"/>
    </xf>
    <xf numFmtId="3" fontId="2" fillId="0" borderId="8" xfId="0" applyNumberFormat="1" applyFont="1" applyBorder="1"/>
    <xf numFmtId="164" fontId="0" fillId="0" borderId="8" xfId="0" applyNumberFormat="1" applyBorder="1"/>
    <xf numFmtId="3" fontId="0" fillId="0" borderId="8" xfId="0" applyNumberFormat="1" applyBorder="1"/>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center"/>
    </xf>
    <xf numFmtId="3" fontId="0" fillId="0" borderId="6" xfId="0" applyNumberFormat="1" applyBorder="1"/>
    <xf numFmtId="1" fontId="0" fillId="0" borderId="0" xfId="0" applyNumberFormat="1"/>
    <xf numFmtId="0" fontId="1" fillId="2" borderId="14" xfId="0" applyFont="1" applyFill="1" applyBorder="1" applyAlignment="1">
      <alignment horizontal="right"/>
    </xf>
    <xf numFmtId="3" fontId="0" fillId="0" borderId="15" xfId="0" applyNumberFormat="1" applyBorder="1"/>
    <xf numFmtId="164" fontId="0" fillId="0" borderId="15" xfId="0" applyNumberFormat="1" applyBorder="1"/>
    <xf numFmtId="3" fontId="0" fillId="0" borderId="16" xfId="0" applyNumberFormat="1" applyBorder="1"/>
    <xf numFmtId="3" fontId="0" fillId="0" borderId="18" xfId="0" applyNumberFormat="1" applyBorder="1"/>
    <xf numFmtId="164" fontId="0" fillId="0" borderId="18" xfId="0" applyNumberFormat="1" applyBorder="1"/>
    <xf numFmtId="3" fontId="0" fillId="0" borderId="17" xfId="0" applyNumberFormat="1" applyBorder="1"/>
    <xf numFmtId="0" fontId="1" fillId="2" borderId="18" xfId="0" applyFont="1" applyFill="1" applyBorder="1" applyAlignment="1">
      <alignment horizontal="right"/>
    </xf>
    <xf numFmtId="3" fontId="0" fillId="0" borderId="9" xfId="0" applyNumberFormat="1" applyBorder="1"/>
    <xf numFmtId="3" fontId="0" fillId="0" borderId="0" xfId="0" applyNumberFormat="1"/>
    <xf numFmtId="3" fontId="0" fillId="0" borderId="19" xfId="0" applyNumberFormat="1" applyBorder="1"/>
    <xf numFmtId="0" fontId="1" fillId="0" borderId="20" xfId="0" applyFont="1" applyBorder="1" applyAlignment="1">
      <alignment horizontal="center"/>
    </xf>
    <xf numFmtId="0" fontId="1" fillId="0" borderId="21" xfId="0" applyFont="1" applyBorder="1" applyAlignment="1">
      <alignment horizontal="center"/>
    </xf>
  </cellXfs>
  <cellStyles count="1">
    <cellStyle name="Normal" xfId="0" builtinId="0"/>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latin typeface="Segoe UI" panose="020B0502040204020203" pitchFamily="34" charset="0"/>
                <a:cs typeface="Segoe UI" panose="020B0502040204020203" pitchFamily="34" charset="0"/>
              </a:rPr>
              <a:t>Labor</a:t>
            </a:r>
            <a:r>
              <a:rPr lang="en-US" baseline="0">
                <a:latin typeface="Segoe UI" panose="020B0502040204020203" pitchFamily="34" charset="0"/>
                <a:cs typeface="Segoe UI" panose="020B0502040204020203" pitchFamily="34" charset="0"/>
              </a:rPr>
              <a:t> Force &amp; Employment</a:t>
            </a:r>
            <a:endParaRPr lang="en-US">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lineChart>
        <c:grouping val="standard"/>
        <c:varyColors val="0"/>
        <c:ser>
          <c:idx val="0"/>
          <c:order val="0"/>
          <c:tx>
            <c:v>Pre-BMK Labor Force</c:v>
          </c:tx>
          <c:spPr>
            <a:ln w="28575" cap="rnd">
              <a:solidFill>
                <a:schemeClr val="accent1"/>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Tables!$B$4:$B$15</c:f>
              <c:numCache>
                <c:formatCode>#,##0</c:formatCode>
                <c:ptCount val="12"/>
                <c:pt idx="0">
                  <c:v>967890</c:v>
                </c:pt>
                <c:pt idx="1">
                  <c:v>969459</c:v>
                </c:pt>
                <c:pt idx="2">
                  <c:v>971458</c:v>
                </c:pt>
                <c:pt idx="3">
                  <c:v>974034</c:v>
                </c:pt>
                <c:pt idx="4">
                  <c:v>975675</c:v>
                </c:pt>
                <c:pt idx="5">
                  <c:v>977929</c:v>
                </c:pt>
                <c:pt idx="6">
                  <c:v>981871</c:v>
                </c:pt>
                <c:pt idx="7">
                  <c:v>985725</c:v>
                </c:pt>
                <c:pt idx="8">
                  <c:v>989690</c:v>
                </c:pt>
                <c:pt idx="9">
                  <c:v>993386</c:v>
                </c:pt>
                <c:pt idx="10">
                  <c:v>996550</c:v>
                </c:pt>
                <c:pt idx="11">
                  <c:v>1000658</c:v>
                </c:pt>
              </c:numCache>
            </c:numRef>
          </c:val>
          <c:smooth val="0"/>
          <c:extLst>
            <c:ext xmlns:c16="http://schemas.microsoft.com/office/drawing/2014/chart" uri="{C3380CC4-5D6E-409C-BE32-E72D297353CC}">
              <c16:uniqueId val="{00000000-246D-4CB2-835C-E9099989B717}"/>
            </c:ext>
          </c:extLst>
        </c:ser>
        <c:ser>
          <c:idx val="1"/>
          <c:order val="1"/>
          <c:tx>
            <c:v>Pre-BMK Employment</c:v>
          </c:tx>
          <c:spPr>
            <a:ln w="28575" cap="rnd">
              <a:solidFill>
                <a:schemeClr val="accent2"/>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Tables!$C$4:$C$15</c:f>
              <c:numCache>
                <c:formatCode>#,##0</c:formatCode>
                <c:ptCount val="12"/>
                <c:pt idx="0">
                  <c:v>935626</c:v>
                </c:pt>
                <c:pt idx="1">
                  <c:v>937083</c:v>
                </c:pt>
                <c:pt idx="2">
                  <c:v>939165</c:v>
                </c:pt>
                <c:pt idx="3">
                  <c:v>941760</c:v>
                </c:pt>
                <c:pt idx="4">
                  <c:v>943091</c:v>
                </c:pt>
                <c:pt idx="5">
                  <c:v>944773</c:v>
                </c:pt>
                <c:pt idx="6">
                  <c:v>947798</c:v>
                </c:pt>
                <c:pt idx="7">
                  <c:v>950789</c:v>
                </c:pt>
                <c:pt idx="8">
                  <c:v>953923</c:v>
                </c:pt>
                <c:pt idx="9">
                  <c:v>956923</c:v>
                </c:pt>
                <c:pt idx="10">
                  <c:v>959440</c:v>
                </c:pt>
                <c:pt idx="11">
                  <c:v>962943</c:v>
                </c:pt>
              </c:numCache>
            </c:numRef>
          </c:val>
          <c:smooth val="0"/>
          <c:extLst>
            <c:ext xmlns:c16="http://schemas.microsoft.com/office/drawing/2014/chart" uri="{C3380CC4-5D6E-409C-BE32-E72D297353CC}">
              <c16:uniqueId val="{00000001-246D-4CB2-835C-E9099989B717}"/>
            </c:ext>
          </c:extLst>
        </c:ser>
        <c:ser>
          <c:idx val="2"/>
          <c:order val="2"/>
          <c:tx>
            <c:v>Benchmark Labor Force</c:v>
          </c:tx>
          <c:spPr>
            <a:ln w="28575" cap="rnd">
              <a:solidFill>
                <a:schemeClr val="accent6"/>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Tables!$L$4:$L$15</c:f>
              <c:numCache>
                <c:formatCode>#,##0</c:formatCode>
                <c:ptCount val="12"/>
                <c:pt idx="0">
                  <c:v>990541</c:v>
                </c:pt>
                <c:pt idx="1">
                  <c:v>992356</c:v>
                </c:pt>
                <c:pt idx="2">
                  <c:v>994578</c:v>
                </c:pt>
                <c:pt idx="3">
                  <c:v>997173</c:v>
                </c:pt>
                <c:pt idx="4">
                  <c:v>999999</c:v>
                </c:pt>
                <c:pt idx="5">
                  <c:v>1002674</c:v>
                </c:pt>
                <c:pt idx="6">
                  <c:v>1005107</c:v>
                </c:pt>
                <c:pt idx="7">
                  <c:v>1007246</c:v>
                </c:pt>
                <c:pt idx="8">
                  <c:v>1008965</c:v>
                </c:pt>
                <c:pt idx="9">
                  <c:v>1010051</c:v>
                </c:pt>
                <c:pt idx="10">
                  <c:v>1010024</c:v>
                </c:pt>
                <c:pt idx="11">
                  <c:v>1009769</c:v>
                </c:pt>
              </c:numCache>
            </c:numRef>
          </c:val>
          <c:smooth val="0"/>
          <c:extLst>
            <c:ext xmlns:c16="http://schemas.microsoft.com/office/drawing/2014/chart" uri="{C3380CC4-5D6E-409C-BE32-E72D297353CC}">
              <c16:uniqueId val="{00000002-246D-4CB2-835C-E9099989B717}"/>
            </c:ext>
          </c:extLst>
        </c:ser>
        <c:ser>
          <c:idx val="3"/>
          <c:order val="3"/>
          <c:tx>
            <c:v>Benchmark Employment</c:v>
          </c:tx>
          <c:spPr>
            <a:ln w="28575" cap="rnd">
              <a:solidFill>
                <a:schemeClr val="accent4"/>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Tables!$M$4:$M$15</c:f>
              <c:numCache>
                <c:formatCode>#,##0</c:formatCode>
                <c:ptCount val="12"/>
                <c:pt idx="0">
                  <c:v>956390</c:v>
                </c:pt>
                <c:pt idx="1">
                  <c:v>957949</c:v>
                </c:pt>
                <c:pt idx="2">
                  <c:v>959705</c:v>
                </c:pt>
                <c:pt idx="3">
                  <c:v>961686</c:v>
                </c:pt>
                <c:pt idx="4">
                  <c:v>963884</c:v>
                </c:pt>
                <c:pt idx="5">
                  <c:v>965989</c:v>
                </c:pt>
                <c:pt idx="6">
                  <c:v>967883</c:v>
                </c:pt>
                <c:pt idx="7">
                  <c:v>969539</c:v>
                </c:pt>
                <c:pt idx="8">
                  <c:v>970862</c:v>
                </c:pt>
                <c:pt idx="9">
                  <c:v>971684</c:v>
                </c:pt>
                <c:pt idx="10">
                  <c:v>971641</c:v>
                </c:pt>
                <c:pt idx="11">
                  <c:v>971433</c:v>
                </c:pt>
              </c:numCache>
            </c:numRef>
          </c:val>
          <c:smooth val="0"/>
          <c:extLst>
            <c:ext xmlns:c16="http://schemas.microsoft.com/office/drawing/2014/chart" uri="{C3380CC4-5D6E-409C-BE32-E72D297353CC}">
              <c16:uniqueId val="{00000003-246D-4CB2-835C-E9099989B717}"/>
            </c:ext>
          </c:extLst>
        </c:ser>
        <c:dLbls>
          <c:showLegendKey val="0"/>
          <c:showVal val="0"/>
          <c:showCatName val="0"/>
          <c:showSerName val="0"/>
          <c:showPercent val="0"/>
          <c:showBubbleSize val="0"/>
        </c:dLbls>
        <c:smooth val="0"/>
        <c:axId val="1700871952"/>
        <c:axId val="1700871120"/>
      </c:lineChart>
      <c:catAx>
        <c:axId val="170087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700871120"/>
        <c:crosses val="autoZero"/>
        <c:auto val="1"/>
        <c:lblAlgn val="ctr"/>
        <c:lblOffset val="100"/>
        <c:noMultiLvlLbl val="0"/>
      </c:catAx>
      <c:valAx>
        <c:axId val="1700871120"/>
        <c:scaling>
          <c:orientation val="minMax"/>
          <c:min val="9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700871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latin typeface="Segoe UI" panose="020B0502040204020203" pitchFamily="34" charset="0"/>
                <a:cs typeface="Segoe UI" panose="020B0502040204020203" pitchFamily="34" charset="0"/>
              </a:rPr>
              <a:t>Unemployment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lineChart>
        <c:grouping val="standard"/>
        <c:varyColors val="0"/>
        <c:ser>
          <c:idx val="0"/>
          <c:order val="0"/>
          <c:tx>
            <c:v>Pre-BMK Level</c:v>
          </c:tx>
          <c:spPr>
            <a:ln w="28575" cap="rnd">
              <a:solidFill>
                <a:srgbClr val="C00000"/>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Tables!$E$4:$E$15</c:f>
              <c:numCache>
                <c:formatCode>#,##0</c:formatCode>
                <c:ptCount val="12"/>
                <c:pt idx="0">
                  <c:v>32264</c:v>
                </c:pt>
                <c:pt idx="1">
                  <c:v>32376</c:v>
                </c:pt>
                <c:pt idx="2">
                  <c:v>32293</c:v>
                </c:pt>
                <c:pt idx="3">
                  <c:v>32274</c:v>
                </c:pt>
                <c:pt idx="4">
                  <c:v>32584</c:v>
                </c:pt>
                <c:pt idx="5">
                  <c:v>33156</c:v>
                </c:pt>
                <c:pt idx="6">
                  <c:v>34073</c:v>
                </c:pt>
                <c:pt idx="7">
                  <c:v>34936</c:v>
                </c:pt>
                <c:pt idx="8">
                  <c:v>35767</c:v>
                </c:pt>
                <c:pt idx="9">
                  <c:v>36463</c:v>
                </c:pt>
                <c:pt idx="10">
                  <c:v>37110</c:v>
                </c:pt>
                <c:pt idx="11">
                  <c:v>37715</c:v>
                </c:pt>
              </c:numCache>
            </c:numRef>
          </c:val>
          <c:smooth val="0"/>
          <c:extLst>
            <c:ext xmlns:c16="http://schemas.microsoft.com/office/drawing/2014/chart" uri="{C3380CC4-5D6E-409C-BE32-E72D297353CC}">
              <c16:uniqueId val="{00000000-8AA6-4F63-82A2-6A3497A066C3}"/>
            </c:ext>
          </c:extLst>
        </c:ser>
        <c:ser>
          <c:idx val="1"/>
          <c:order val="1"/>
          <c:tx>
            <c:v>Benchmark Level</c:v>
          </c:tx>
          <c:spPr>
            <a:ln w="28575" cap="rnd">
              <a:solidFill>
                <a:srgbClr val="FFC000"/>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Tables!$O$4:$O$15</c:f>
              <c:numCache>
                <c:formatCode>#,##0</c:formatCode>
                <c:ptCount val="12"/>
                <c:pt idx="0">
                  <c:v>34151</c:v>
                </c:pt>
                <c:pt idx="1">
                  <c:v>34407</c:v>
                </c:pt>
                <c:pt idx="2">
                  <c:v>34873</c:v>
                </c:pt>
                <c:pt idx="3">
                  <c:v>35487</c:v>
                </c:pt>
                <c:pt idx="4">
                  <c:v>36115</c:v>
                </c:pt>
                <c:pt idx="5">
                  <c:v>36685</c:v>
                </c:pt>
                <c:pt idx="6">
                  <c:v>37224</c:v>
                </c:pt>
                <c:pt idx="7">
                  <c:v>37707</c:v>
                </c:pt>
                <c:pt idx="8">
                  <c:v>38103</c:v>
                </c:pt>
                <c:pt idx="9">
                  <c:v>38367</c:v>
                </c:pt>
                <c:pt idx="10">
                  <c:v>38383</c:v>
                </c:pt>
                <c:pt idx="11">
                  <c:v>38336</c:v>
                </c:pt>
              </c:numCache>
            </c:numRef>
          </c:val>
          <c:smooth val="0"/>
          <c:extLst>
            <c:ext xmlns:c16="http://schemas.microsoft.com/office/drawing/2014/chart" uri="{C3380CC4-5D6E-409C-BE32-E72D297353CC}">
              <c16:uniqueId val="{00000001-8AA6-4F63-82A2-6A3497A066C3}"/>
            </c:ext>
          </c:extLst>
        </c:ser>
        <c:dLbls>
          <c:showLegendKey val="0"/>
          <c:showVal val="0"/>
          <c:showCatName val="0"/>
          <c:showSerName val="0"/>
          <c:showPercent val="0"/>
          <c:showBubbleSize val="0"/>
        </c:dLbls>
        <c:marker val="1"/>
        <c:smooth val="0"/>
        <c:axId val="1692204576"/>
        <c:axId val="1692202080"/>
      </c:lineChart>
      <c:lineChart>
        <c:grouping val="standard"/>
        <c:varyColors val="0"/>
        <c:ser>
          <c:idx val="2"/>
          <c:order val="2"/>
          <c:tx>
            <c:v>Pre-BMK Rate</c:v>
          </c:tx>
          <c:spPr>
            <a:ln w="28575" cap="rnd">
              <a:solidFill>
                <a:srgbClr val="5B9BD5"/>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Tables!$F$4:$F$15</c:f>
              <c:numCache>
                <c:formatCode>0.0%</c:formatCode>
                <c:ptCount val="12"/>
                <c:pt idx="0">
                  <c:v>3.3000000000000002E-2</c:v>
                </c:pt>
                <c:pt idx="1">
                  <c:v>3.3000000000000002E-2</c:v>
                </c:pt>
                <c:pt idx="2">
                  <c:v>3.3000000000000002E-2</c:v>
                </c:pt>
                <c:pt idx="3">
                  <c:v>3.3000000000000002E-2</c:v>
                </c:pt>
                <c:pt idx="4">
                  <c:v>3.3000000000000002E-2</c:v>
                </c:pt>
                <c:pt idx="5">
                  <c:v>3.4000000000000002E-2</c:v>
                </c:pt>
                <c:pt idx="6">
                  <c:v>3.5000000000000003E-2</c:v>
                </c:pt>
                <c:pt idx="7">
                  <c:v>3.5000000000000003E-2</c:v>
                </c:pt>
                <c:pt idx="8">
                  <c:v>3.6000000000000004E-2</c:v>
                </c:pt>
                <c:pt idx="9">
                  <c:v>3.7000000000000005E-2</c:v>
                </c:pt>
                <c:pt idx="10">
                  <c:v>3.7000000000000005E-2</c:v>
                </c:pt>
                <c:pt idx="11">
                  <c:v>3.7999999999999999E-2</c:v>
                </c:pt>
              </c:numCache>
            </c:numRef>
          </c:val>
          <c:smooth val="0"/>
          <c:extLst>
            <c:ext xmlns:c16="http://schemas.microsoft.com/office/drawing/2014/chart" uri="{C3380CC4-5D6E-409C-BE32-E72D297353CC}">
              <c16:uniqueId val="{00000000-A9F5-48A4-8FAE-D5C62B55F697}"/>
            </c:ext>
          </c:extLst>
        </c:ser>
        <c:ser>
          <c:idx val="3"/>
          <c:order val="3"/>
          <c:tx>
            <c:v>Benchmark Rate</c:v>
          </c:tx>
          <c:spPr>
            <a:ln w="28575" cap="rnd">
              <a:solidFill>
                <a:srgbClr val="70AD47"/>
              </a:solidFill>
              <a:round/>
            </a:ln>
            <a:effectLst/>
          </c:spPr>
          <c:marker>
            <c:symbol val="none"/>
          </c:marker>
          <c:cat>
            <c:strRef>
              <c:f>Tables!$A$4:$A$15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Tables!$P$4:$P$15</c:f>
              <c:numCache>
                <c:formatCode>0.0%</c:formatCode>
                <c:ptCount val="12"/>
                <c:pt idx="0">
                  <c:v>3.4000000000000002E-2</c:v>
                </c:pt>
                <c:pt idx="1">
                  <c:v>3.5000000000000003E-2</c:v>
                </c:pt>
                <c:pt idx="2">
                  <c:v>3.5000000000000003E-2</c:v>
                </c:pt>
                <c:pt idx="3">
                  <c:v>3.6000000000000004E-2</c:v>
                </c:pt>
                <c:pt idx="4">
                  <c:v>3.6000000000000004E-2</c:v>
                </c:pt>
                <c:pt idx="5">
                  <c:v>3.7000000000000005E-2</c:v>
                </c:pt>
                <c:pt idx="6">
                  <c:v>3.7000000000000005E-2</c:v>
                </c:pt>
                <c:pt idx="7">
                  <c:v>3.7000000000000005E-2</c:v>
                </c:pt>
                <c:pt idx="8">
                  <c:v>3.7999999999999999E-2</c:v>
                </c:pt>
                <c:pt idx="9">
                  <c:v>3.7999999999999999E-2</c:v>
                </c:pt>
                <c:pt idx="10">
                  <c:v>3.7999999999999999E-2</c:v>
                </c:pt>
                <c:pt idx="11">
                  <c:v>3.7999999999999999E-2</c:v>
                </c:pt>
              </c:numCache>
            </c:numRef>
          </c:val>
          <c:smooth val="0"/>
          <c:extLst>
            <c:ext xmlns:c16="http://schemas.microsoft.com/office/drawing/2014/chart" uri="{C3380CC4-5D6E-409C-BE32-E72D297353CC}">
              <c16:uniqueId val="{00000001-A9F5-48A4-8FAE-D5C62B55F697}"/>
            </c:ext>
          </c:extLst>
        </c:ser>
        <c:dLbls>
          <c:showLegendKey val="0"/>
          <c:showVal val="0"/>
          <c:showCatName val="0"/>
          <c:showSerName val="0"/>
          <c:showPercent val="0"/>
          <c:showBubbleSize val="0"/>
        </c:dLbls>
        <c:marker val="1"/>
        <c:smooth val="0"/>
        <c:axId val="656286920"/>
        <c:axId val="656289440"/>
      </c:lineChart>
      <c:catAx>
        <c:axId val="169220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92202080"/>
        <c:crosses val="autoZero"/>
        <c:auto val="1"/>
        <c:lblAlgn val="ctr"/>
        <c:lblOffset val="100"/>
        <c:noMultiLvlLbl val="0"/>
      </c:catAx>
      <c:valAx>
        <c:axId val="1692202080"/>
        <c:scaling>
          <c:orientation val="minMax"/>
          <c:min val="3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92204576"/>
        <c:crosses val="autoZero"/>
        <c:crossBetween val="between"/>
      </c:valAx>
      <c:valAx>
        <c:axId val="656289440"/>
        <c:scaling>
          <c:orientation val="minMax"/>
          <c:min val="3.2000000000000008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656286920"/>
        <c:crosses val="max"/>
        <c:crossBetween val="between"/>
        <c:majorUnit val="1.0000000000000002E-3"/>
      </c:valAx>
      <c:catAx>
        <c:axId val="656286920"/>
        <c:scaling>
          <c:orientation val="minMax"/>
        </c:scaling>
        <c:delete val="1"/>
        <c:axPos val="b"/>
        <c:numFmt formatCode="General" sourceLinked="1"/>
        <c:majorTickMark val="out"/>
        <c:minorTickMark val="none"/>
        <c:tickLblPos val="nextTo"/>
        <c:crossAx val="656289440"/>
        <c:crosses val="autoZero"/>
        <c:auto val="1"/>
        <c:lblAlgn val="ctr"/>
        <c:lblOffset val="100"/>
        <c:noMultiLvlLbl val="0"/>
      </c:catAx>
      <c:spPr>
        <a:noFill/>
        <a:ln>
          <a:noFill/>
        </a:ln>
        <a:effectLst/>
      </c:spPr>
    </c:plotArea>
    <c:legend>
      <c:legendPos val="b"/>
      <c:layout>
        <c:manualLayout>
          <c:xMode val="edge"/>
          <c:yMode val="edge"/>
          <c:x val="0.13821671156889886"/>
          <c:y val="0.88836395450568695"/>
          <c:w val="0.73868925174523303"/>
          <c:h val="0.103911778469551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aseline="0">
                <a:latin typeface="Segoe UI" panose="020B0502040204020203" pitchFamily="34" charset="0"/>
                <a:cs typeface="Segoe UI" panose="020B0502040204020203" pitchFamily="34" charset="0"/>
              </a:rPr>
              <a:t>Labor Force Participation</a:t>
            </a:r>
            <a:endParaRPr lang="en-US">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lineChart>
        <c:grouping val="standard"/>
        <c:varyColors val="0"/>
        <c:ser>
          <c:idx val="1"/>
          <c:order val="0"/>
          <c:tx>
            <c:v>Pre-BMK Participation</c:v>
          </c:tx>
          <c:spPr>
            <a:ln w="28575" cap="rnd">
              <a:solidFill>
                <a:sysClr val="windowText" lastClr="000000"/>
              </a:solidFill>
              <a:round/>
            </a:ln>
            <a:effectLst/>
          </c:spPr>
          <c:marker>
            <c:symbol val="none"/>
          </c:marker>
          <c:cat>
            <c:strRef>
              <c:f>Tables!$K$4:$K$15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Tables!$G$4:$G$15</c:f>
              <c:numCache>
                <c:formatCode>0.0%</c:formatCode>
                <c:ptCount val="12"/>
                <c:pt idx="0">
                  <c:v>0.626</c:v>
                </c:pt>
                <c:pt idx="1">
                  <c:v>0.626</c:v>
                </c:pt>
                <c:pt idx="2">
                  <c:v>0.626</c:v>
                </c:pt>
                <c:pt idx="3">
                  <c:v>0.627</c:v>
                </c:pt>
                <c:pt idx="4">
                  <c:v>0.627</c:v>
                </c:pt>
                <c:pt idx="5">
                  <c:v>0.628</c:v>
                </c:pt>
                <c:pt idx="6">
                  <c:v>0.629</c:v>
                </c:pt>
                <c:pt idx="7">
                  <c:v>0.63100000000000001</c:v>
                </c:pt>
                <c:pt idx="8">
                  <c:v>0.63200000000000001</c:v>
                </c:pt>
                <c:pt idx="9">
                  <c:v>0.63300000000000001</c:v>
                </c:pt>
                <c:pt idx="10">
                  <c:v>0.63400000000000001</c:v>
                </c:pt>
                <c:pt idx="11">
                  <c:v>0.63600000000000001</c:v>
                </c:pt>
              </c:numCache>
            </c:numRef>
          </c:val>
          <c:smooth val="0"/>
          <c:extLst>
            <c:ext xmlns:c16="http://schemas.microsoft.com/office/drawing/2014/chart" uri="{C3380CC4-5D6E-409C-BE32-E72D297353CC}">
              <c16:uniqueId val="{00000001-7FC0-405E-B6FC-00A086457343}"/>
            </c:ext>
          </c:extLst>
        </c:ser>
        <c:ser>
          <c:idx val="3"/>
          <c:order val="1"/>
          <c:tx>
            <c:v>Benchmark Participation</c:v>
          </c:tx>
          <c:spPr>
            <a:ln w="28575" cap="rnd">
              <a:solidFill>
                <a:srgbClr val="FF0000"/>
              </a:solidFill>
              <a:round/>
            </a:ln>
            <a:effectLst/>
          </c:spPr>
          <c:marker>
            <c:symbol val="none"/>
          </c:marker>
          <c:cat>
            <c:strRef>
              <c:f>Tables!$K$4:$K$15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Tables!$Q$4:$Q$15</c:f>
              <c:numCache>
                <c:formatCode>0.0%</c:formatCode>
                <c:ptCount val="12"/>
                <c:pt idx="0">
                  <c:v>0.63800000000000001</c:v>
                </c:pt>
                <c:pt idx="1">
                  <c:v>0.63800000000000001</c:v>
                </c:pt>
                <c:pt idx="2">
                  <c:v>0.63800000000000001</c:v>
                </c:pt>
                <c:pt idx="3">
                  <c:v>0.63900000000000001</c:v>
                </c:pt>
                <c:pt idx="4">
                  <c:v>0.64</c:v>
                </c:pt>
                <c:pt idx="5">
                  <c:v>0.64</c:v>
                </c:pt>
                <c:pt idx="6">
                  <c:v>0.6409999999999999</c:v>
                </c:pt>
                <c:pt idx="7">
                  <c:v>0.6409999999999999</c:v>
                </c:pt>
                <c:pt idx="8">
                  <c:v>0.6409999999999999</c:v>
                </c:pt>
                <c:pt idx="9">
                  <c:v>0.6409999999999999</c:v>
                </c:pt>
                <c:pt idx="10">
                  <c:v>0.64</c:v>
                </c:pt>
                <c:pt idx="11">
                  <c:v>0.63900000000000001</c:v>
                </c:pt>
              </c:numCache>
            </c:numRef>
          </c:val>
          <c:smooth val="0"/>
          <c:extLst>
            <c:ext xmlns:c16="http://schemas.microsoft.com/office/drawing/2014/chart" uri="{C3380CC4-5D6E-409C-BE32-E72D297353CC}">
              <c16:uniqueId val="{00000003-7FC0-405E-B6FC-00A086457343}"/>
            </c:ext>
          </c:extLst>
        </c:ser>
        <c:dLbls>
          <c:showLegendKey val="0"/>
          <c:showVal val="0"/>
          <c:showCatName val="0"/>
          <c:showSerName val="0"/>
          <c:showPercent val="0"/>
          <c:showBubbleSize val="0"/>
        </c:dLbls>
        <c:smooth val="0"/>
        <c:axId val="1692216640"/>
        <c:axId val="1692216224"/>
      </c:lineChart>
      <c:catAx>
        <c:axId val="169221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92216224"/>
        <c:crosses val="autoZero"/>
        <c:auto val="1"/>
        <c:lblAlgn val="ctr"/>
        <c:lblOffset val="100"/>
        <c:noMultiLvlLbl val="0"/>
      </c:catAx>
      <c:valAx>
        <c:axId val="1692216224"/>
        <c:scaling>
          <c:orientation val="minMax"/>
          <c:min val="0.6225000000000000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92216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latin typeface="Segoe UI" panose="020B0502040204020203" pitchFamily="34" charset="0"/>
                <a:cs typeface="Segoe UI" panose="020B0502040204020203" pitchFamily="34" charset="0"/>
              </a:rPr>
              <a:t>Population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lineChart>
        <c:grouping val="standard"/>
        <c:varyColors val="0"/>
        <c:ser>
          <c:idx val="0"/>
          <c:order val="0"/>
          <c:tx>
            <c:v>Pre-BMK Pop.</c:v>
          </c:tx>
          <c:spPr>
            <a:ln w="28575" cap="rnd">
              <a:solidFill>
                <a:sysClr val="windowText" lastClr="000000"/>
              </a:solidFill>
              <a:round/>
            </a:ln>
            <a:effectLst/>
          </c:spPr>
          <c:marker>
            <c:symbol val="none"/>
          </c:marker>
          <c:cat>
            <c:strRef>
              <c:f>Tables!$K$4:$K$15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Tables!$H$4:$H$15</c:f>
              <c:numCache>
                <c:formatCode>#,##0</c:formatCode>
                <c:ptCount val="12"/>
                <c:pt idx="0">
                  <c:v>1546150.1597444089</c:v>
                </c:pt>
                <c:pt idx="1">
                  <c:v>1548656.5495207668</c:v>
                </c:pt>
                <c:pt idx="2">
                  <c:v>1551849.8402555911</c:v>
                </c:pt>
                <c:pt idx="3">
                  <c:v>1553483.2535885167</c:v>
                </c:pt>
                <c:pt idx="4">
                  <c:v>1556100.4784688996</c:v>
                </c:pt>
                <c:pt idx="5">
                  <c:v>1557211.7834394905</c:v>
                </c:pt>
                <c:pt idx="6">
                  <c:v>1561003.1796502385</c:v>
                </c:pt>
                <c:pt idx="7">
                  <c:v>1562163.2329635499</c:v>
                </c:pt>
                <c:pt idx="8">
                  <c:v>1565965.1898734176</c:v>
                </c:pt>
                <c:pt idx="9">
                  <c:v>1569330.1737756713</c:v>
                </c:pt>
                <c:pt idx="10">
                  <c:v>1571845.4258675079</c:v>
                </c:pt>
                <c:pt idx="11">
                  <c:v>1573361.6352201258</c:v>
                </c:pt>
              </c:numCache>
            </c:numRef>
          </c:val>
          <c:smooth val="0"/>
          <c:extLst>
            <c:ext xmlns:c16="http://schemas.microsoft.com/office/drawing/2014/chart" uri="{C3380CC4-5D6E-409C-BE32-E72D297353CC}">
              <c16:uniqueId val="{00000000-5F17-474B-B688-BA5ACF647F6C}"/>
            </c:ext>
          </c:extLst>
        </c:ser>
        <c:ser>
          <c:idx val="1"/>
          <c:order val="1"/>
          <c:tx>
            <c:v>Benchmark Pop.</c:v>
          </c:tx>
          <c:spPr>
            <a:ln w="28575" cap="rnd">
              <a:solidFill>
                <a:srgbClr val="FF0000"/>
              </a:solidFill>
              <a:round/>
            </a:ln>
            <a:effectLst/>
          </c:spPr>
          <c:marker>
            <c:symbol val="none"/>
          </c:marker>
          <c:cat>
            <c:strRef>
              <c:f>Tables!$K$4:$K$15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Tables!$R$4:$R$15</c:f>
              <c:numCache>
                <c:formatCode>#,##0</c:formatCode>
                <c:ptCount val="12"/>
                <c:pt idx="0">
                  <c:v>1552572.1003134795</c:v>
                </c:pt>
                <c:pt idx="1">
                  <c:v>1555416.9278996864</c:v>
                </c:pt>
                <c:pt idx="2">
                  <c:v>1558899.6865203762</c:v>
                </c:pt>
                <c:pt idx="3">
                  <c:v>1560521.1267605633</c:v>
                </c:pt>
                <c:pt idx="4">
                  <c:v>1562498.4375</c:v>
                </c:pt>
                <c:pt idx="5">
                  <c:v>1566678.125</c:v>
                </c:pt>
                <c:pt idx="6">
                  <c:v>1568029.6411856476</c:v>
                </c:pt>
                <c:pt idx="7">
                  <c:v>1571366.6146645867</c:v>
                </c:pt>
                <c:pt idx="8">
                  <c:v>1574048.3619344777</c:v>
                </c:pt>
                <c:pt idx="9">
                  <c:v>1575742.5897035883</c:v>
                </c:pt>
                <c:pt idx="10">
                  <c:v>1578162.5</c:v>
                </c:pt>
                <c:pt idx="11">
                  <c:v>1580233.1768388106</c:v>
                </c:pt>
              </c:numCache>
            </c:numRef>
          </c:val>
          <c:smooth val="0"/>
          <c:extLst>
            <c:ext xmlns:c16="http://schemas.microsoft.com/office/drawing/2014/chart" uri="{C3380CC4-5D6E-409C-BE32-E72D297353CC}">
              <c16:uniqueId val="{00000001-5F17-474B-B688-BA5ACF647F6C}"/>
            </c:ext>
          </c:extLst>
        </c:ser>
        <c:dLbls>
          <c:showLegendKey val="0"/>
          <c:showVal val="0"/>
          <c:showCatName val="0"/>
          <c:showSerName val="0"/>
          <c:showPercent val="0"/>
          <c:showBubbleSize val="0"/>
        </c:dLbls>
        <c:smooth val="0"/>
        <c:axId val="1895194400"/>
        <c:axId val="1895202304"/>
      </c:lineChart>
      <c:catAx>
        <c:axId val="189519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895202304"/>
        <c:crosses val="autoZero"/>
        <c:auto val="1"/>
        <c:lblAlgn val="ctr"/>
        <c:lblOffset val="100"/>
        <c:noMultiLvlLbl val="0"/>
      </c:catAx>
      <c:valAx>
        <c:axId val="1895202304"/>
        <c:scaling>
          <c:orientation val="minMax"/>
          <c:min val="15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89519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533400</xdr:colOff>
      <xdr:row>19</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609599</xdr:colOff>
      <xdr:row>2</xdr:row>
      <xdr:rowOff>0</xdr:rowOff>
    </xdr:from>
    <xdr:to>
      <xdr:col>20</xdr:col>
      <xdr:colOff>161924</xdr:colOff>
      <xdr:row>20</xdr:row>
      <xdr:rowOff>9526</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9</xdr:col>
      <xdr:colOff>533400</xdr:colOff>
      <xdr:row>39</xdr:row>
      <xdr:rowOff>114300</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609599</xdr:colOff>
      <xdr:row>22</xdr:row>
      <xdr:rowOff>190499</xdr:rowOff>
    </xdr:from>
    <xdr:to>
      <xdr:col>20</xdr:col>
      <xdr:colOff>180974</xdr:colOff>
      <xdr:row>39</xdr:row>
      <xdr:rowOff>66674</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182879</xdr:rowOff>
    </xdr:from>
    <xdr:to>
      <xdr:col>8</xdr:col>
      <xdr:colOff>464820</xdr:colOff>
      <xdr:row>28</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09600" y="182879"/>
          <a:ext cx="4732020" cy="5284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Segoe UI" panose="020B0502040204020203" pitchFamily="34" charset="0"/>
              <a:cs typeface="Segoe UI" panose="020B0502040204020203" pitchFamily="34" charset="0"/>
            </a:rPr>
            <a:t>The annual benchmarking process is a nationwide data reconciliation process during which data that had not been available at the time of monthly publication is added to increase the accuracy of the previous years' estimates.</a:t>
          </a:r>
          <a:r>
            <a:rPr lang="en-US" sz="1100" baseline="0">
              <a:latin typeface="Segoe UI" panose="020B0502040204020203" pitchFamily="34" charset="0"/>
              <a:cs typeface="Segoe UI" panose="020B0502040204020203" pitchFamily="34" charset="0"/>
            </a:rPr>
            <a:t> Measurements effected include population, labor force, employment, and unemployment. </a:t>
          </a:r>
        </a:p>
        <a:p>
          <a:endParaRPr lang="en-US" sz="1100" baseline="0">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Idaho's benchmarked labor force eligible population (over 16, noninstitutionalized) grew by 27,661 individuals between January and December 2024. Idaho began the year 6,422 residents above the pre-benchmark estimate, and over-the-month growth being an average of 366 higher new labor force eligible residents than the the pre-benchmarked series.</a:t>
          </a:r>
        </a:p>
        <a:p>
          <a:endParaRPr lang="en-US" sz="1100" baseline="0">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The change in population effected labor force, employment, and unemployment numbers over the course of 2024. Benchmarked labor force and employment both began the year above the pre-benchmark numbers, and gradually converging throughout the year. Similarly, the benchmarked unemployment count spent nearly all of 2024 above the original estimation, but grew closer by year's end. The benchmarked unemployment rate was 0.2 percentage points above the original rate at the beginning of 2024, but both ended the year at 3.8%</a:t>
          </a:r>
        </a:p>
        <a:p>
          <a:endParaRPr lang="en-US" sz="1100" baseline="0">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Although Idaho saw an increase in labor force participation after benchmarking, the pre-benchmark participation rate saw an increase of 1 percentage point between January and December while the post-benchmark rate only increased by 0.1. </a:t>
          </a: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1"/>
  <sheetViews>
    <sheetView zoomScale="107" zoomScaleNormal="107" workbookViewId="0">
      <selection activeCell="K2" sqref="K2:R16"/>
    </sheetView>
  </sheetViews>
  <sheetFormatPr defaultRowHeight="15" x14ac:dyDescent="0.25"/>
  <cols>
    <col min="1" max="1" width="15.28515625" bestFit="1" customWidth="1"/>
    <col min="2" max="2" width="11.140625" bestFit="1" customWidth="1"/>
    <col min="3" max="3" width="9.85546875" bestFit="1" customWidth="1"/>
    <col min="4" max="4" width="14.42578125" bestFit="1" customWidth="1"/>
    <col min="5" max="5" width="12.42578125" bestFit="1" customWidth="1"/>
    <col min="6" max="6" width="5.85546875" bestFit="1" customWidth="1"/>
    <col min="7" max="7" width="15.85546875" bestFit="1" customWidth="1"/>
    <col min="8" max="8" width="10.28515625" bestFit="1" customWidth="1"/>
    <col min="11" max="11" width="14.7109375" bestFit="1" customWidth="1"/>
    <col min="12" max="12" width="11.140625" bestFit="1" customWidth="1"/>
    <col min="13" max="13" width="14.7109375" bestFit="1" customWidth="1"/>
    <col min="14" max="14" width="14.42578125" bestFit="1" customWidth="1"/>
    <col min="15" max="16" width="12.42578125" bestFit="1" customWidth="1"/>
    <col min="17" max="17" width="23.7109375" bestFit="1" customWidth="1"/>
    <col min="18" max="18" width="9.42578125" bestFit="1" customWidth="1"/>
  </cols>
  <sheetData>
    <row r="2" spans="1:21" ht="15.75" thickBot="1" x14ac:dyDescent="0.3">
      <c r="A2" s="30" t="s">
        <v>1</v>
      </c>
      <c r="B2" s="30"/>
      <c r="C2" s="30"/>
      <c r="D2" s="30"/>
      <c r="E2" s="30"/>
      <c r="F2" s="30"/>
      <c r="G2" s="30"/>
      <c r="H2" s="30"/>
      <c r="K2" s="30" t="s">
        <v>0</v>
      </c>
      <c r="L2" s="30"/>
      <c r="M2" s="30"/>
      <c r="N2" s="30"/>
      <c r="O2" s="30"/>
      <c r="P2" s="30"/>
      <c r="Q2" s="30"/>
      <c r="R2" s="30"/>
    </row>
    <row r="3" spans="1:21" x14ac:dyDescent="0.25">
      <c r="A3" s="4" t="s">
        <v>6</v>
      </c>
      <c r="B3" s="5" t="s">
        <v>3</v>
      </c>
      <c r="C3" s="5" t="s">
        <v>19</v>
      </c>
      <c r="D3" s="5" t="s">
        <v>4</v>
      </c>
      <c r="E3" s="5" t="s">
        <v>2</v>
      </c>
      <c r="F3" s="12" t="s">
        <v>21</v>
      </c>
      <c r="G3" s="5" t="s">
        <v>20</v>
      </c>
      <c r="H3" s="15" t="s">
        <v>24</v>
      </c>
      <c r="K3" s="4" t="s">
        <v>5</v>
      </c>
      <c r="L3" s="5" t="s">
        <v>3</v>
      </c>
      <c r="M3" s="5" t="s">
        <v>19</v>
      </c>
      <c r="N3" s="5" t="s">
        <v>4</v>
      </c>
      <c r="O3" s="5" t="s">
        <v>2</v>
      </c>
      <c r="P3" s="5" t="s">
        <v>21</v>
      </c>
      <c r="Q3" s="5" t="s">
        <v>20</v>
      </c>
      <c r="R3" s="6" t="s">
        <v>24</v>
      </c>
    </row>
    <row r="4" spans="1:21" x14ac:dyDescent="0.25">
      <c r="A4" s="7" t="s">
        <v>7</v>
      </c>
      <c r="B4" s="1">
        <v>967890</v>
      </c>
      <c r="C4" s="1">
        <v>935626</v>
      </c>
      <c r="D4" s="2">
        <v>0.60499999999999998</v>
      </c>
      <c r="E4" s="1">
        <v>32264</v>
      </c>
      <c r="F4" s="13">
        <v>3.3000000000000002E-2</v>
      </c>
      <c r="G4" s="2">
        <v>0.626</v>
      </c>
      <c r="H4" s="16">
        <f>B4/G4</f>
        <v>1546150.1597444089</v>
      </c>
      <c r="I4" s="17"/>
      <c r="J4" s="17"/>
      <c r="K4" s="7" t="s">
        <v>7</v>
      </c>
      <c r="L4" s="3">
        <v>990541</v>
      </c>
      <c r="M4" s="3">
        <v>956390</v>
      </c>
      <c r="N4" s="2">
        <v>0.61599999999999999</v>
      </c>
      <c r="O4" s="3">
        <v>34151</v>
      </c>
      <c r="P4" s="2">
        <v>3.4000000000000002E-2</v>
      </c>
      <c r="Q4" s="2">
        <v>0.63800000000000001</v>
      </c>
      <c r="R4" s="16">
        <f>L4/Q4</f>
        <v>1552572.1003134795</v>
      </c>
      <c r="S4" s="17"/>
      <c r="T4" s="17"/>
      <c r="U4" s="17"/>
    </row>
    <row r="5" spans="1:21" x14ac:dyDescent="0.25">
      <c r="A5" s="7" t="s">
        <v>8</v>
      </c>
      <c r="B5" s="1">
        <v>969459</v>
      </c>
      <c r="C5" s="1">
        <v>937083</v>
      </c>
      <c r="D5" s="2">
        <v>0.60499999999999998</v>
      </c>
      <c r="E5" s="1">
        <v>32376</v>
      </c>
      <c r="F5" s="13">
        <v>3.3000000000000002E-2</v>
      </c>
      <c r="G5" s="2">
        <v>0.626</v>
      </c>
      <c r="H5" s="16">
        <f t="shared" ref="H5:H15" si="0">B5/G5</f>
        <v>1548656.5495207668</v>
      </c>
      <c r="I5" s="17"/>
      <c r="K5" s="7" t="s">
        <v>8</v>
      </c>
      <c r="L5" s="3">
        <v>992356</v>
      </c>
      <c r="M5" s="3">
        <v>957949</v>
      </c>
      <c r="N5" s="2">
        <v>0.61599999999999999</v>
      </c>
      <c r="O5" s="3">
        <v>34407</v>
      </c>
      <c r="P5" s="2">
        <v>3.5000000000000003E-2</v>
      </c>
      <c r="Q5" s="2">
        <v>0.63800000000000001</v>
      </c>
      <c r="R5" s="16">
        <f t="shared" ref="R5:R15" si="1">L5/Q5</f>
        <v>1555416.9278996864</v>
      </c>
      <c r="S5" s="17"/>
    </row>
    <row r="6" spans="1:21" x14ac:dyDescent="0.25">
      <c r="A6" s="7" t="s">
        <v>9</v>
      </c>
      <c r="B6" s="1">
        <v>971458</v>
      </c>
      <c r="C6" s="1">
        <v>939165</v>
      </c>
      <c r="D6" s="2">
        <v>0.60599999999999998</v>
      </c>
      <c r="E6" s="1">
        <v>32293</v>
      </c>
      <c r="F6" s="13">
        <v>3.3000000000000002E-2</v>
      </c>
      <c r="G6" s="2">
        <v>0.626</v>
      </c>
      <c r="H6" s="16">
        <f t="shared" si="0"/>
        <v>1551849.8402555911</v>
      </c>
      <c r="I6" s="17"/>
      <c r="K6" s="7" t="s">
        <v>9</v>
      </c>
      <c r="L6" s="3">
        <v>994578</v>
      </c>
      <c r="M6" s="3">
        <v>959705</v>
      </c>
      <c r="N6" s="2">
        <v>0.61599999999999999</v>
      </c>
      <c r="O6" s="3">
        <v>34873</v>
      </c>
      <c r="P6" s="2">
        <v>3.5000000000000003E-2</v>
      </c>
      <c r="Q6" s="2">
        <v>0.63800000000000001</v>
      </c>
      <c r="R6" s="16">
        <f t="shared" si="1"/>
        <v>1558899.6865203762</v>
      </c>
      <c r="S6" s="17"/>
    </row>
    <row r="7" spans="1:21" x14ac:dyDescent="0.25">
      <c r="A7" s="7" t="s">
        <v>10</v>
      </c>
      <c r="B7" s="1">
        <v>974034</v>
      </c>
      <c r="C7" s="1">
        <v>941760</v>
      </c>
      <c r="D7" s="2">
        <v>0.60599999999999998</v>
      </c>
      <c r="E7" s="1">
        <v>32274</v>
      </c>
      <c r="F7" s="13">
        <v>3.3000000000000002E-2</v>
      </c>
      <c r="G7" s="2">
        <v>0.627</v>
      </c>
      <c r="H7" s="16">
        <f t="shared" si="0"/>
        <v>1553483.2535885167</v>
      </c>
      <c r="I7" s="17"/>
      <c r="K7" s="7" t="s">
        <v>10</v>
      </c>
      <c r="L7" s="3">
        <v>997173</v>
      </c>
      <c r="M7" s="3">
        <v>961686</v>
      </c>
      <c r="N7" s="2">
        <v>0.61599999999999999</v>
      </c>
      <c r="O7" s="3">
        <v>35487</v>
      </c>
      <c r="P7" s="2">
        <v>3.6000000000000004E-2</v>
      </c>
      <c r="Q7" s="2">
        <v>0.63900000000000001</v>
      </c>
      <c r="R7" s="16">
        <f t="shared" si="1"/>
        <v>1560521.1267605633</v>
      </c>
      <c r="S7" s="17"/>
    </row>
    <row r="8" spans="1:21" x14ac:dyDescent="0.25">
      <c r="A8" s="7" t="s">
        <v>11</v>
      </c>
      <c r="B8" s="1">
        <v>975675</v>
      </c>
      <c r="C8" s="1">
        <v>943091</v>
      </c>
      <c r="D8" s="2">
        <v>0.60599999999999998</v>
      </c>
      <c r="E8" s="1">
        <v>32584</v>
      </c>
      <c r="F8" s="13">
        <v>3.3000000000000002E-2</v>
      </c>
      <c r="G8" s="2">
        <v>0.627</v>
      </c>
      <c r="H8" s="16">
        <f t="shared" si="0"/>
        <v>1556100.4784688996</v>
      </c>
      <c r="I8" s="17"/>
      <c r="K8" s="7" t="s">
        <v>11</v>
      </c>
      <c r="L8" s="3">
        <v>999999</v>
      </c>
      <c r="M8" s="3">
        <v>963884</v>
      </c>
      <c r="N8" s="2">
        <v>0.61699999999999999</v>
      </c>
      <c r="O8" s="3">
        <v>36115</v>
      </c>
      <c r="P8" s="2">
        <v>3.6000000000000004E-2</v>
      </c>
      <c r="Q8" s="2">
        <v>0.64</v>
      </c>
      <c r="R8" s="16">
        <f t="shared" si="1"/>
        <v>1562498.4375</v>
      </c>
      <c r="S8" s="17"/>
    </row>
    <row r="9" spans="1:21" x14ac:dyDescent="0.25">
      <c r="A9" s="7" t="s">
        <v>12</v>
      </c>
      <c r="B9" s="1">
        <v>977929</v>
      </c>
      <c r="C9" s="1">
        <v>944773</v>
      </c>
      <c r="D9" s="2">
        <v>0.60599999999999998</v>
      </c>
      <c r="E9" s="1">
        <v>33156</v>
      </c>
      <c r="F9" s="13">
        <v>3.4000000000000002E-2</v>
      </c>
      <c r="G9" s="2">
        <v>0.628</v>
      </c>
      <c r="H9" s="16">
        <f t="shared" si="0"/>
        <v>1557211.7834394905</v>
      </c>
      <c r="I9" s="17"/>
      <c r="K9" s="7" t="s">
        <v>12</v>
      </c>
      <c r="L9" s="3">
        <v>1002674</v>
      </c>
      <c r="M9" s="3">
        <v>965989</v>
      </c>
      <c r="N9" s="2">
        <v>0.61699999999999999</v>
      </c>
      <c r="O9" s="3">
        <v>36685</v>
      </c>
      <c r="P9" s="2">
        <v>3.7000000000000005E-2</v>
      </c>
      <c r="Q9" s="2">
        <v>0.64</v>
      </c>
      <c r="R9" s="16">
        <f t="shared" si="1"/>
        <v>1566678.125</v>
      </c>
      <c r="S9" s="17"/>
    </row>
    <row r="10" spans="1:21" x14ac:dyDescent="0.25">
      <c r="A10" s="7" t="s">
        <v>13</v>
      </c>
      <c r="B10" s="1">
        <v>981871</v>
      </c>
      <c r="C10" s="1">
        <v>947798</v>
      </c>
      <c r="D10" s="2">
        <v>0.60699999999999998</v>
      </c>
      <c r="E10" s="1">
        <v>34073</v>
      </c>
      <c r="F10" s="13">
        <v>3.5000000000000003E-2</v>
      </c>
      <c r="G10" s="2">
        <v>0.629</v>
      </c>
      <c r="H10" s="16">
        <f t="shared" si="0"/>
        <v>1561003.1796502385</v>
      </c>
      <c r="I10" s="17"/>
      <c r="K10" s="7" t="s">
        <v>13</v>
      </c>
      <c r="L10" s="3">
        <v>1005107</v>
      </c>
      <c r="M10" s="3">
        <v>967883</v>
      </c>
      <c r="N10" s="2">
        <v>0.61699999999999999</v>
      </c>
      <c r="O10" s="3">
        <v>37224</v>
      </c>
      <c r="P10" s="2">
        <v>3.7000000000000005E-2</v>
      </c>
      <c r="Q10" s="2">
        <v>0.6409999999999999</v>
      </c>
      <c r="R10" s="16">
        <f t="shared" si="1"/>
        <v>1568029.6411856476</v>
      </c>
      <c r="S10" s="17"/>
      <c r="T10" s="27"/>
    </row>
    <row r="11" spans="1:21" x14ac:dyDescent="0.25">
      <c r="A11" s="7" t="s">
        <v>14</v>
      </c>
      <c r="B11" s="1">
        <v>985725</v>
      </c>
      <c r="C11" s="1">
        <v>950789</v>
      </c>
      <c r="D11" s="2">
        <v>0.60799999999999998</v>
      </c>
      <c r="E11" s="1">
        <v>34936</v>
      </c>
      <c r="F11" s="13">
        <v>3.5000000000000003E-2</v>
      </c>
      <c r="G11" s="2">
        <v>0.63100000000000001</v>
      </c>
      <c r="H11" s="16">
        <f t="shared" si="0"/>
        <v>1562163.2329635499</v>
      </c>
      <c r="I11" s="17"/>
      <c r="K11" s="7" t="s">
        <v>14</v>
      </c>
      <c r="L11" s="3">
        <v>1007246</v>
      </c>
      <c r="M11" s="3">
        <v>969539</v>
      </c>
      <c r="N11" s="2">
        <v>0.61699999999999999</v>
      </c>
      <c r="O11" s="3">
        <v>37707</v>
      </c>
      <c r="P11" s="2">
        <v>3.7000000000000005E-2</v>
      </c>
      <c r="Q11" s="2">
        <v>0.6409999999999999</v>
      </c>
      <c r="R11" s="16">
        <f t="shared" si="1"/>
        <v>1571366.6146645867</v>
      </c>
      <c r="S11" s="17"/>
    </row>
    <row r="12" spans="1:21" x14ac:dyDescent="0.25">
      <c r="A12" s="7" t="s">
        <v>15</v>
      </c>
      <c r="B12" s="1">
        <v>989690</v>
      </c>
      <c r="C12" s="1">
        <v>953923</v>
      </c>
      <c r="D12" s="2">
        <v>0.60899999999999999</v>
      </c>
      <c r="E12" s="1">
        <v>35767</v>
      </c>
      <c r="F12" s="13">
        <v>3.6000000000000004E-2</v>
      </c>
      <c r="G12" s="2">
        <v>0.63200000000000001</v>
      </c>
      <c r="H12" s="16">
        <f t="shared" si="0"/>
        <v>1565965.1898734176</v>
      </c>
      <c r="I12" s="17"/>
      <c r="K12" s="7" t="s">
        <v>15</v>
      </c>
      <c r="L12" s="3">
        <v>1008965</v>
      </c>
      <c r="M12" s="3">
        <v>970862</v>
      </c>
      <c r="N12" s="2">
        <v>0.61699999999999999</v>
      </c>
      <c r="O12" s="3">
        <v>38103</v>
      </c>
      <c r="P12" s="2">
        <v>3.7999999999999999E-2</v>
      </c>
      <c r="Q12" s="2">
        <v>0.6409999999999999</v>
      </c>
      <c r="R12" s="16">
        <f t="shared" si="1"/>
        <v>1574048.3619344777</v>
      </c>
      <c r="S12" s="17"/>
    </row>
    <row r="13" spans="1:21" x14ac:dyDescent="0.25">
      <c r="A13" s="7" t="s">
        <v>16</v>
      </c>
      <c r="B13" s="1">
        <v>993386</v>
      </c>
      <c r="C13" s="1">
        <v>956923</v>
      </c>
      <c r="D13" s="2">
        <v>0.61</v>
      </c>
      <c r="E13" s="1">
        <v>36463</v>
      </c>
      <c r="F13" s="13">
        <v>3.7000000000000005E-2</v>
      </c>
      <c r="G13" s="2">
        <v>0.63300000000000001</v>
      </c>
      <c r="H13" s="16">
        <f t="shared" si="0"/>
        <v>1569330.1737756713</v>
      </c>
      <c r="I13" s="17"/>
      <c r="K13" s="7" t="s">
        <v>16</v>
      </c>
      <c r="L13" s="3">
        <v>1010051</v>
      </c>
      <c r="M13" s="3">
        <v>971684</v>
      </c>
      <c r="N13" s="2">
        <v>0.61599999999999999</v>
      </c>
      <c r="O13" s="3">
        <v>38367</v>
      </c>
      <c r="P13" s="2">
        <v>3.7999999999999999E-2</v>
      </c>
      <c r="Q13" s="2">
        <v>0.6409999999999999</v>
      </c>
      <c r="R13" s="16">
        <f t="shared" si="1"/>
        <v>1575742.5897035883</v>
      </c>
      <c r="S13" s="17"/>
    </row>
    <row r="14" spans="1:21" x14ac:dyDescent="0.25">
      <c r="A14" s="7" t="s">
        <v>17</v>
      </c>
      <c r="B14" s="1">
        <v>996550</v>
      </c>
      <c r="C14" s="1">
        <v>959440</v>
      </c>
      <c r="D14" s="2">
        <v>0.61099999999999999</v>
      </c>
      <c r="E14" s="1">
        <v>37110</v>
      </c>
      <c r="F14" s="13">
        <v>3.7000000000000005E-2</v>
      </c>
      <c r="G14" s="2">
        <v>0.63400000000000001</v>
      </c>
      <c r="H14" s="16">
        <f t="shared" si="0"/>
        <v>1571845.4258675079</v>
      </c>
      <c r="I14" s="17"/>
      <c r="K14" s="7" t="s">
        <v>17</v>
      </c>
      <c r="L14" s="3">
        <v>1010024</v>
      </c>
      <c r="M14" s="3">
        <v>971641</v>
      </c>
      <c r="N14" s="2">
        <v>0.61499999999999999</v>
      </c>
      <c r="O14" s="3">
        <v>38383</v>
      </c>
      <c r="P14" s="2">
        <v>3.7999999999999999E-2</v>
      </c>
      <c r="Q14" s="2">
        <v>0.64</v>
      </c>
      <c r="R14" s="16">
        <f t="shared" si="1"/>
        <v>1578162.5</v>
      </c>
      <c r="S14" s="17"/>
    </row>
    <row r="15" spans="1:21" ht="15.75" thickBot="1" x14ac:dyDescent="0.3">
      <c r="A15" s="8" t="s">
        <v>18</v>
      </c>
      <c r="B15" s="9">
        <v>1000658</v>
      </c>
      <c r="C15" s="9">
        <v>962943</v>
      </c>
      <c r="D15" s="10">
        <v>0.61199999999999999</v>
      </c>
      <c r="E15" s="9">
        <v>37715</v>
      </c>
      <c r="F15" s="14">
        <v>3.7999999999999999E-2</v>
      </c>
      <c r="G15" s="10">
        <v>0.63600000000000001</v>
      </c>
      <c r="H15" s="26">
        <f t="shared" si="0"/>
        <v>1573361.6352201258</v>
      </c>
      <c r="I15" s="17"/>
      <c r="K15" s="8" t="s">
        <v>18</v>
      </c>
      <c r="L15" s="11">
        <v>1009769</v>
      </c>
      <c r="M15" s="11">
        <v>971433</v>
      </c>
      <c r="N15" s="10">
        <v>0.61399999999999999</v>
      </c>
      <c r="O15" s="11">
        <v>38336</v>
      </c>
      <c r="P15" s="10">
        <v>3.7999999999999999E-2</v>
      </c>
      <c r="Q15" s="10">
        <v>0.63900000000000001</v>
      </c>
      <c r="R15" s="26">
        <f t="shared" si="1"/>
        <v>1580233.1768388106</v>
      </c>
      <c r="S15" s="17"/>
    </row>
    <row r="16" spans="1:21" ht="15.75" thickBot="1" x14ac:dyDescent="0.3">
      <c r="A16" s="25" t="s">
        <v>22</v>
      </c>
      <c r="B16" s="22">
        <f>AVERAGE(B4:B15)</f>
        <v>982027.08333333337</v>
      </c>
      <c r="C16" s="22">
        <f t="shared" ref="C16:G16" si="2">AVERAGE(C4:C15)</f>
        <v>947776.16666666663</v>
      </c>
      <c r="D16" s="23">
        <f t="shared" si="2"/>
        <v>0.60758333333333325</v>
      </c>
      <c r="E16" s="22">
        <f t="shared" si="2"/>
        <v>34250.916666666664</v>
      </c>
      <c r="F16" s="23">
        <f t="shared" si="2"/>
        <v>3.475000000000001E-2</v>
      </c>
      <c r="G16" s="23">
        <f t="shared" si="2"/>
        <v>0.62958333333333327</v>
      </c>
      <c r="H16" s="24">
        <f>AVERAGE(H4:H15)</f>
        <v>1559760.0751973486</v>
      </c>
      <c r="I16" s="27"/>
      <c r="K16" s="25" t="s">
        <v>22</v>
      </c>
      <c r="L16" s="22">
        <f>AVERAGE(L4:L15)</f>
        <v>1002373.5833333334</v>
      </c>
      <c r="M16" s="22">
        <f t="shared" ref="M16:Q16" si="3">AVERAGE(M4:M15)</f>
        <v>965720.41666666663</v>
      </c>
      <c r="N16" s="23">
        <f t="shared" si="3"/>
        <v>0.61616666666666664</v>
      </c>
      <c r="O16" s="22">
        <f t="shared" si="3"/>
        <v>36653.166666666664</v>
      </c>
      <c r="P16" s="23">
        <f t="shared" si="3"/>
        <v>3.6583333333333329E-2</v>
      </c>
      <c r="Q16" s="23">
        <f t="shared" si="3"/>
        <v>0.63966666666666672</v>
      </c>
      <c r="R16" s="24">
        <f>AVERAGE(R4:R15)</f>
        <v>1567014.1073601013</v>
      </c>
      <c r="S16" s="28"/>
      <c r="T16" s="17"/>
    </row>
    <row r="17" spans="1:8" ht="15.75" thickBot="1" x14ac:dyDescent="0.3">
      <c r="A17" s="29" t="s">
        <v>23</v>
      </c>
      <c r="B17" s="29"/>
      <c r="C17" s="29"/>
      <c r="D17" s="29"/>
      <c r="E17" s="29"/>
      <c r="F17" s="29"/>
      <c r="G17" s="29"/>
      <c r="H17" s="29"/>
    </row>
    <row r="18" spans="1:8" x14ac:dyDescent="0.25">
      <c r="A18" s="4" t="s">
        <v>5</v>
      </c>
      <c r="B18" s="5" t="s">
        <v>3</v>
      </c>
      <c r="C18" s="5" t="s">
        <v>19</v>
      </c>
      <c r="D18" s="5" t="s">
        <v>4</v>
      </c>
      <c r="E18" s="5" t="s">
        <v>2</v>
      </c>
      <c r="F18" s="5" t="s">
        <v>21</v>
      </c>
      <c r="G18" s="5" t="s">
        <v>20</v>
      </c>
      <c r="H18" s="6" t="s">
        <v>24</v>
      </c>
    </row>
    <row r="19" spans="1:8" x14ac:dyDescent="0.25">
      <c r="A19" s="7" t="s">
        <v>7</v>
      </c>
      <c r="B19" s="3">
        <f t="shared" ref="B19:B30" si="4">L4-B4</f>
        <v>22651</v>
      </c>
      <c r="C19" s="3">
        <f t="shared" ref="C19:D30" si="5">M4-C4</f>
        <v>20764</v>
      </c>
      <c r="D19" s="2">
        <f t="shared" si="5"/>
        <v>1.100000000000001E-2</v>
      </c>
      <c r="E19" s="3">
        <f t="shared" ref="E19:E30" si="6">O4-E4</f>
        <v>1887</v>
      </c>
      <c r="F19" s="2">
        <f t="shared" ref="F19:F30" si="7">P4-F4</f>
        <v>1.0000000000000009E-3</v>
      </c>
      <c r="G19" s="2">
        <f t="shared" ref="G19:G30" si="8">Q4-G4</f>
        <v>1.2000000000000011E-2</v>
      </c>
      <c r="H19" s="16">
        <f>R4-H4</f>
        <v>6421.9405690706335</v>
      </c>
    </row>
    <row r="20" spans="1:8" x14ac:dyDescent="0.25">
      <c r="A20" s="7" t="s">
        <v>8</v>
      </c>
      <c r="B20" s="3">
        <f t="shared" si="4"/>
        <v>22897</v>
      </c>
      <c r="C20" s="3">
        <f t="shared" si="5"/>
        <v>20866</v>
      </c>
      <c r="D20" s="2">
        <f t="shared" si="5"/>
        <v>1.100000000000001E-2</v>
      </c>
      <c r="E20" s="3">
        <f t="shared" si="6"/>
        <v>2031</v>
      </c>
      <c r="F20" s="2">
        <f t="shared" si="7"/>
        <v>2.0000000000000018E-3</v>
      </c>
      <c r="G20" s="2">
        <f t="shared" si="8"/>
        <v>1.2000000000000011E-2</v>
      </c>
      <c r="H20" s="16">
        <f t="shared" ref="H20:H30" si="9">R5-H5</f>
        <v>6760.3783789195586</v>
      </c>
    </row>
    <row r="21" spans="1:8" x14ac:dyDescent="0.25">
      <c r="A21" s="7" t="s">
        <v>9</v>
      </c>
      <c r="B21" s="3">
        <f t="shared" si="4"/>
        <v>23120</v>
      </c>
      <c r="C21" s="3">
        <f t="shared" si="5"/>
        <v>20540</v>
      </c>
      <c r="D21" s="2">
        <f t="shared" si="5"/>
        <v>1.0000000000000009E-2</v>
      </c>
      <c r="E21" s="3">
        <f t="shared" si="6"/>
        <v>2580</v>
      </c>
      <c r="F21" s="2">
        <f t="shared" si="7"/>
        <v>2.0000000000000018E-3</v>
      </c>
      <c r="G21" s="2">
        <f t="shared" si="8"/>
        <v>1.2000000000000011E-2</v>
      </c>
      <c r="H21" s="16">
        <f t="shared" si="9"/>
        <v>7049.8462647851557</v>
      </c>
    </row>
    <row r="22" spans="1:8" x14ac:dyDescent="0.25">
      <c r="A22" s="7" t="s">
        <v>10</v>
      </c>
      <c r="B22" s="3">
        <f t="shared" si="4"/>
        <v>23139</v>
      </c>
      <c r="C22" s="3">
        <f t="shared" si="5"/>
        <v>19926</v>
      </c>
      <c r="D22" s="2">
        <f t="shared" si="5"/>
        <v>1.0000000000000009E-2</v>
      </c>
      <c r="E22" s="3">
        <f t="shared" si="6"/>
        <v>3213</v>
      </c>
      <c r="F22" s="2">
        <f t="shared" si="7"/>
        <v>3.0000000000000027E-3</v>
      </c>
      <c r="G22" s="2">
        <f t="shared" si="8"/>
        <v>1.2000000000000011E-2</v>
      </c>
      <c r="H22" s="16">
        <f t="shared" si="9"/>
        <v>7037.8731720466167</v>
      </c>
    </row>
    <row r="23" spans="1:8" x14ac:dyDescent="0.25">
      <c r="A23" s="7" t="s">
        <v>11</v>
      </c>
      <c r="B23" s="3">
        <f t="shared" si="4"/>
        <v>24324</v>
      </c>
      <c r="C23" s="3">
        <f t="shared" si="5"/>
        <v>20793</v>
      </c>
      <c r="D23" s="2">
        <f t="shared" si="5"/>
        <v>1.100000000000001E-2</v>
      </c>
      <c r="E23" s="3">
        <f t="shared" si="6"/>
        <v>3531</v>
      </c>
      <c r="F23" s="2">
        <f t="shared" si="7"/>
        <v>3.0000000000000027E-3</v>
      </c>
      <c r="G23" s="2">
        <f t="shared" si="8"/>
        <v>1.3000000000000012E-2</v>
      </c>
      <c r="H23" s="16">
        <f t="shared" si="9"/>
        <v>6397.9590311003849</v>
      </c>
    </row>
    <row r="24" spans="1:8" x14ac:dyDescent="0.25">
      <c r="A24" s="7" t="s">
        <v>12</v>
      </c>
      <c r="B24" s="3">
        <f t="shared" si="4"/>
        <v>24745</v>
      </c>
      <c r="C24" s="3">
        <f t="shared" si="5"/>
        <v>21216</v>
      </c>
      <c r="D24" s="2">
        <f t="shared" si="5"/>
        <v>1.100000000000001E-2</v>
      </c>
      <c r="E24" s="3">
        <f t="shared" si="6"/>
        <v>3529</v>
      </c>
      <c r="F24" s="2">
        <f t="shared" si="7"/>
        <v>3.0000000000000027E-3</v>
      </c>
      <c r="G24" s="2">
        <f t="shared" si="8"/>
        <v>1.2000000000000011E-2</v>
      </c>
      <c r="H24" s="16">
        <f t="shared" si="9"/>
        <v>9466.3415605095215</v>
      </c>
    </row>
    <row r="25" spans="1:8" x14ac:dyDescent="0.25">
      <c r="A25" s="7" t="s">
        <v>13</v>
      </c>
      <c r="B25" s="3">
        <f t="shared" si="4"/>
        <v>23236</v>
      </c>
      <c r="C25" s="3">
        <f t="shared" si="5"/>
        <v>20085</v>
      </c>
      <c r="D25" s="2">
        <f t="shared" si="5"/>
        <v>1.0000000000000009E-2</v>
      </c>
      <c r="E25" s="3">
        <f t="shared" si="6"/>
        <v>3151</v>
      </c>
      <c r="F25" s="2">
        <f t="shared" si="7"/>
        <v>2.0000000000000018E-3</v>
      </c>
      <c r="G25" s="2">
        <f t="shared" si="8"/>
        <v>1.19999999999999E-2</v>
      </c>
      <c r="H25" s="16">
        <f t="shared" si="9"/>
        <v>7026.4615354090929</v>
      </c>
    </row>
    <row r="26" spans="1:8" x14ac:dyDescent="0.25">
      <c r="A26" s="7" t="s">
        <v>14</v>
      </c>
      <c r="B26" s="3">
        <f t="shared" si="4"/>
        <v>21521</v>
      </c>
      <c r="C26" s="3">
        <f t="shared" si="5"/>
        <v>18750</v>
      </c>
      <c r="D26" s="2">
        <f t="shared" si="5"/>
        <v>9.000000000000008E-3</v>
      </c>
      <c r="E26" s="3">
        <f t="shared" si="6"/>
        <v>2771</v>
      </c>
      <c r="F26" s="2">
        <f t="shared" si="7"/>
        <v>2.0000000000000018E-3</v>
      </c>
      <c r="G26" s="2">
        <f t="shared" si="8"/>
        <v>9.9999999999998979E-3</v>
      </c>
      <c r="H26" s="16">
        <f t="shared" si="9"/>
        <v>9203.3817010368221</v>
      </c>
    </row>
    <row r="27" spans="1:8" x14ac:dyDescent="0.25">
      <c r="A27" s="7" t="s">
        <v>15</v>
      </c>
      <c r="B27" s="3">
        <f t="shared" si="4"/>
        <v>19275</v>
      </c>
      <c r="C27" s="3">
        <f t="shared" si="5"/>
        <v>16939</v>
      </c>
      <c r="D27" s="2">
        <f t="shared" si="5"/>
        <v>8.0000000000000071E-3</v>
      </c>
      <c r="E27" s="3">
        <f t="shared" si="6"/>
        <v>2336</v>
      </c>
      <c r="F27" s="2">
        <f t="shared" si="7"/>
        <v>1.9999999999999948E-3</v>
      </c>
      <c r="G27" s="2">
        <f t="shared" si="8"/>
        <v>8.999999999999897E-3</v>
      </c>
      <c r="H27" s="16">
        <f t="shared" si="9"/>
        <v>8083.1720610600896</v>
      </c>
    </row>
    <row r="28" spans="1:8" x14ac:dyDescent="0.25">
      <c r="A28" s="7" t="s">
        <v>16</v>
      </c>
      <c r="B28" s="3">
        <f t="shared" si="4"/>
        <v>16665</v>
      </c>
      <c r="C28" s="3">
        <f t="shared" si="5"/>
        <v>14761</v>
      </c>
      <c r="D28" s="2">
        <f t="shared" si="5"/>
        <v>6.0000000000000053E-3</v>
      </c>
      <c r="E28" s="3">
        <f t="shared" si="6"/>
        <v>1904</v>
      </c>
      <c r="F28" s="2">
        <f t="shared" si="7"/>
        <v>9.9999999999999395E-4</v>
      </c>
      <c r="G28" s="2">
        <f t="shared" si="8"/>
        <v>7.9999999999998961E-3</v>
      </c>
      <c r="H28" s="16">
        <f t="shared" si="9"/>
        <v>6412.415927916998</v>
      </c>
    </row>
    <row r="29" spans="1:8" x14ac:dyDescent="0.25">
      <c r="A29" s="7" t="s">
        <v>17</v>
      </c>
      <c r="B29" s="3">
        <f t="shared" si="4"/>
        <v>13474</v>
      </c>
      <c r="C29" s="3">
        <f t="shared" si="5"/>
        <v>12201</v>
      </c>
      <c r="D29" s="2">
        <f t="shared" si="5"/>
        <v>4.0000000000000036E-3</v>
      </c>
      <c r="E29" s="3">
        <f t="shared" si="6"/>
        <v>1273</v>
      </c>
      <c r="F29" s="2">
        <f t="shared" si="7"/>
        <v>9.9999999999999395E-4</v>
      </c>
      <c r="G29" s="2">
        <f t="shared" si="8"/>
        <v>6.0000000000000053E-3</v>
      </c>
      <c r="H29" s="16">
        <f t="shared" si="9"/>
        <v>6317.0741324920673</v>
      </c>
    </row>
    <row r="30" spans="1:8" ht="15.75" thickBot="1" x14ac:dyDescent="0.3">
      <c r="A30" s="18" t="s">
        <v>18</v>
      </c>
      <c r="B30" s="19">
        <f t="shared" si="4"/>
        <v>9111</v>
      </c>
      <c r="C30" s="19">
        <f t="shared" si="5"/>
        <v>8490</v>
      </c>
      <c r="D30" s="20">
        <f t="shared" si="5"/>
        <v>2.0000000000000018E-3</v>
      </c>
      <c r="E30" s="19">
        <f t="shared" si="6"/>
        <v>621</v>
      </c>
      <c r="F30" s="20">
        <f t="shared" si="7"/>
        <v>0</v>
      </c>
      <c r="G30" s="20">
        <f t="shared" si="8"/>
        <v>3.0000000000000027E-3</v>
      </c>
      <c r="H30" s="21">
        <f t="shared" si="9"/>
        <v>6871.5416186847724</v>
      </c>
    </row>
    <row r="31" spans="1:8" ht="15.75" thickBot="1" x14ac:dyDescent="0.3">
      <c r="A31" s="25" t="s">
        <v>22</v>
      </c>
      <c r="B31" s="22">
        <f>AVERAGE(B19:B30)</f>
        <v>20346.5</v>
      </c>
      <c r="C31" s="22">
        <f t="shared" ref="C31:G31" si="10">AVERAGE(C19:C30)</f>
        <v>17944.25</v>
      </c>
      <c r="D31" s="23">
        <f t="shared" si="10"/>
        <v>8.5833333333333404E-3</v>
      </c>
      <c r="E31" s="22">
        <f t="shared" si="10"/>
        <v>2402.25</v>
      </c>
      <c r="F31" s="23">
        <f t="shared" si="10"/>
        <v>1.8333333333333333E-3</v>
      </c>
      <c r="G31" s="23">
        <f t="shared" si="10"/>
        <v>1.0083333333333305E-2</v>
      </c>
      <c r="H31" s="24">
        <f>AVERAGE(H19:H30)</f>
        <v>7254.0321627526428</v>
      </c>
    </row>
  </sheetData>
  <mergeCells count="3">
    <mergeCell ref="A17:H17"/>
    <mergeCell ref="A2:H2"/>
    <mergeCell ref="K2:R2"/>
  </mergeCells>
  <conditionalFormatting sqref="B4:C15">
    <cfRule type="cellIs" dxfId="1" priority="13" stopIfTrue="1" operator="lessThan">
      <formula>0</formula>
    </cfRule>
  </conditionalFormatting>
  <conditionalFormatting sqref="E4:E15">
    <cfRule type="cellIs" dxfId="0" priority="1" stopIfTrue="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topLeftCell="A4" workbookViewId="0">
      <selection activeCell="V12" sqref="V1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9" workbookViewId="0">
      <selection activeCell="L20" sqref="L20"/>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Tables</vt:lpstr>
      <vt:lpstr>Charts</vt:lpstr>
      <vt:lpstr>Write-Up</vt:lpstr>
    </vt:vector>
  </TitlesOfParts>
  <Company>Idaho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Winkle</dc:creator>
  <cp:lastModifiedBy>William Winkle</cp:lastModifiedBy>
  <cp:lastPrinted>2022-03-10T22:00:11Z</cp:lastPrinted>
  <dcterms:created xsi:type="dcterms:W3CDTF">2022-03-10T21:35:15Z</dcterms:created>
  <dcterms:modified xsi:type="dcterms:W3CDTF">2025-03-14T18:43:56Z</dcterms:modified>
</cp:coreProperties>
</file>